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7800"/>
  </bookViews>
  <sheets>
    <sheet name="جدول 04-11 Table " sheetId="1" r:id="rId1"/>
  </sheets>
  <definedNames>
    <definedName name="_xlnm.Print_Area" localSheetId="0">'جدول 04-11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E19" i="1" s="1"/>
  <c r="B21" i="1"/>
  <c r="C16" i="1" s="1"/>
  <c r="H20" i="1"/>
  <c r="G20" i="1"/>
  <c r="H19" i="1"/>
  <c r="G19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H13" i="1"/>
  <c r="G13" i="1"/>
  <c r="E13" i="1"/>
  <c r="H12" i="1"/>
  <c r="G12" i="1"/>
  <c r="H11" i="1"/>
  <c r="G11" i="1"/>
  <c r="H10" i="1"/>
  <c r="G10" i="1"/>
  <c r="E10" i="1"/>
  <c r="H9" i="1"/>
  <c r="G9" i="1"/>
  <c r="E9" i="1"/>
  <c r="I11" i="1" l="1"/>
  <c r="C10" i="1"/>
  <c r="C21" i="1"/>
  <c r="C15" i="1"/>
  <c r="C20" i="1"/>
  <c r="E21" i="1"/>
  <c r="C12" i="1"/>
  <c r="C9" i="1"/>
  <c r="E12" i="1"/>
  <c r="C17" i="1"/>
  <c r="E20" i="1"/>
  <c r="C18" i="1"/>
  <c r="C14" i="1"/>
  <c r="C11" i="1"/>
  <c r="E14" i="1"/>
  <c r="C19" i="1"/>
  <c r="H21" i="1"/>
  <c r="C13" i="1"/>
  <c r="E11" i="1"/>
  <c r="I21" i="1" l="1"/>
  <c r="I17" i="1"/>
  <c r="I18" i="1"/>
  <c r="I10" i="1"/>
  <c r="I9" i="1"/>
  <c r="I20" i="1"/>
  <c r="I14" i="1"/>
  <c r="I13" i="1"/>
  <c r="I16" i="1"/>
  <c r="I12" i="1"/>
  <c r="I19" i="1"/>
  <c r="I15" i="1"/>
</calcChain>
</file>

<file path=xl/sharedStrings.xml><?xml version="1.0" encoding="utf-8"?>
<sst xmlns="http://schemas.openxmlformats.org/spreadsheetml/2006/main" count="49" uniqueCount="44">
  <si>
    <t>حركة المسافرين في مطار آل مكتوم الدولي حسب النوع والشهر</t>
  </si>
  <si>
    <t>Passengers' Movement at Al Maktoum International by Type and Month</t>
  </si>
  <si>
    <t>( 2015 )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</si>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</sst>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  <family val="2"/>
    </font>
    <font>
      <sz val="11"/>
      <color indexed="8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right" vertical="center" indent="1"/>
    </xf>
    <xf numFmtId="3" fontId="12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center" vertical="center"/>
    </xf>
    <xf numFmtId="4" fontId="12" fillId="2" borderId="0" xfId="1" applyNumberFormat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right" vertical="center" indent="1"/>
    </xf>
    <xf numFmtId="3" fontId="13" fillId="0" borderId="7" xfId="1" applyNumberFormat="1" applyFont="1" applyBorder="1" applyAlignment="1">
      <alignment horizontal="center" vertical="center"/>
    </xf>
    <xf numFmtId="4" fontId="13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 indent="2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top" wrapText="1" readingOrder="2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695325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1650" y="66675"/>
          <a:ext cx="1590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9</xdr:col>
      <xdr:colOff>1123950</xdr:colOff>
      <xdr:row>0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7025" y="38100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107"/>
  <sheetViews>
    <sheetView rightToLeft="1" tabSelected="1" view="pageBreakPreview" zoomScaleNormal="75" workbookViewId="0">
      <selection activeCell="F8" sqref="F8"/>
    </sheetView>
  </sheetViews>
  <sheetFormatPr defaultColWidth="9" defaultRowHeight="12.75"/>
  <cols>
    <col min="1" max="1" width="13.42578125" style="1" customWidth="1"/>
    <col min="2" max="2" width="16.42578125" style="1" customWidth="1"/>
    <col min="3" max="3" width="7.28515625" style="1" customWidth="1"/>
    <col min="4" max="4" width="13.85546875" style="1" customWidth="1"/>
    <col min="5" max="5" width="7.28515625" style="1" customWidth="1"/>
    <col min="6" max="6" width="15.5703125" style="1" customWidth="1"/>
    <col min="7" max="7" width="7.28515625" style="1" customWidth="1"/>
    <col min="8" max="8" width="16.42578125" style="1" customWidth="1"/>
    <col min="9" max="9" width="7.28515625" style="1" customWidth="1"/>
    <col min="10" max="10" width="17.28515625" style="1" customWidth="1"/>
    <col min="11" max="24" width="9" style="1"/>
    <col min="25" max="16384" width="9" style="2"/>
  </cols>
  <sheetData>
    <row r="1" spans="1:24" ht="64.5" customHeight="1"/>
    <row r="2" spans="1:24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24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4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20" customFormat="1" ht="1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5" customFormat="1" ht="21.7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9" customFormat="1" ht="22.9" customHeight="1">
      <c r="A9" s="26" t="s">
        <v>16</v>
      </c>
      <c r="B9" s="27">
        <v>24340</v>
      </c>
      <c r="C9" s="28">
        <f>SUM(B9/$B$21*100)</f>
        <v>11.009240706147354</v>
      </c>
      <c r="D9" s="27">
        <v>30101</v>
      </c>
      <c r="E9" s="28">
        <f>SUM(D9/$D$21*100)</f>
        <v>14.224215331399032</v>
      </c>
      <c r="F9" s="27">
        <v>0</v>
      </c>
      <c r="G9" s="28">
        <f>SUM(F9/$F$21*100)</f>
        <v>0</v>
      </c>
      <c r="H9" s="29">
        <f>SUM(B9,D9,F9)</f>
        <v>54441</v>
      </c>
      <c r="I9" s="30">
        <f>SUM(H9/$H$21*100)</f>
        <v>12.576580822221606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9" customFormat="1" ht="22.9" customHeight="1">
      <c r="A10" s="32" t="s">
        <v>18</v>
      </c>
      <c r="B10" s="33">
        <v>21048</v>
      </c>
      <c r="C10" s="34">
        <f t="shared" ref="C10:C20" si="0">SUM(B10/$B$21*100)</f>
        <v>9.5202341159814914</v>
      </c>
      <c r="D10" s="33">
        <v>26249</v>
      </c>
      <c r="E10" s="34">
        <f t="shared" ref="E10:E20" si="1">SUM(D10/$D$21*100)</f>
        <v>12.403954295003262</v>
      </c>
      <c r="F10" s="33">
        <v>0</v>
      </c>
      <c r="G10" s="34">
        <f t="shared" ref="G10:G20" si="2">SUM(F10/$F$21*100)</f>
        <v>0</v>
      </c>
      <c r="H10" s="35">
        <f t="shared" ref="H10:H20" si="3">SUM(B10,D10,F10)</f>
        <v>47297</v>
      </c>
      <c r="I10" s="36">
        <f t="shared" ref="I10:I20" si="4">SUM(H10/$H$21*100)</f>
        <v>10.926223676064277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9" customFormat="1" ht="22.9" customHeight="1">
      <c r="A11" s="26" t="s">
        <v>20</v>
      </c>
      <c r="B11" s="27">
        <v>20268</v>
      </c>
      <c r="C11" s="28">
        <f t="shared" si="0"/>
        <v>9.1674318254804668</v>
      </c>
      <c r="D11" s="27">
        <v>21368</v>
      </c>
      <c r="E11" s="28">
        <f t="shared" si="1"/>
        <v>10.097439726299275</v>
      </c>
      <c r="F11" s="27">
        <v>0</v>
      </c>
      <c r="G11" s="28">
        <f t="shared" si="2"/>
        <v>0</v>
      </c>
      <c r="H11" s="29">
        <f t="shared" si="3"/>
        <v>41636</v>
      </c>
      <c r="I11" s="30">
        <f t="shared" si="4"/>
        <v>9.6184588658183863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9" customFormat="1" ht="22.9" customHeight="1">
      <c r="A12" s="32" t="s">
        <v>22</v>
      </c>
      <c r="B12" s="33">
        <v>12847</v>
      </c>
      <c r="C12" s="34">
        <f t="shared" si="0"/>
        <v>5.8108346488034126</v>
      </c>
      <c r="D12" s="33">
        <v>13783</v>
      </c>
      <c r="E12" s="34">
        <f t="shared" si="1"/>
        <v>6.5131510552032434</v>
      </c>
      <c r="F12" s="33">
        <v>0</v>
      </c>
      <c r="G12" s="34">
        <f t="shared" si="2"/>
        <v>0</v>
      </c>
      <c r="H12" s="35">
        <f t="shared" si="3"/>
        <v>26630</v>
      </c>
      <c r="I12" s="36">
        <f t="shared" si="4"/>
        <v>6.1518772119498424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9" customFormat="1" ht="22.9" customHeight="1">
      <c r="A13" s="26" t="s">
        <v>24</v>
      </c>
      <c r="B13" s="27">
        <v>9590</v>
      </c>
      <c r="C13" s="28">
        <f t="shared" si="0"/>
        <v>4.3376589306472111</v>
      </c>
      <c r="D13" s="27">
        <v>11584</v>
      </c>
      <c r="E13" s="28">
        <f t="shared" si="1"/>
        <v>5.4740144978215461</v>
      </c>
      <c r="F13" s="27">
        <v>0</v>
      </c>
      <c r="G13" s="28">
        <f t="shared" si="2"/>
        <v>0</v>
      </c>
      <c r="H13" s="29">
        <f t="shared" si="3"/>
        <v>21174</v>
      </c>
      <c r="I13" s="30">
        <f t="shared" si="4"/>
        <v>4.8914700745710089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9" customFormat="1" ht="22.9" customHeight="1">
      <c r="A14" s="32" t="s">
        <v>26</v>
      </c>
      <c r="B14" s="33">
        <v>8389</v>
      </c>
      <c r="C14" s="34">
        <f t="shared" si="0"/>
        <v>3.7944338654014031</v>
      </c>
      <c r="D14" s="33">
        <v>10251</v>
      </c>
      <c r="E14" s="34">
        <f t="shared" si="1"/>
        <v>4.8441058889130417</v>
      </c>
      <c r="F14" s="33">
        <v>171</v>
      </c>
      <c r="G14" s="34">
        <f t="shared" si="2"/>
        <v>100</v>
      </c>
      <c r="H14" s="35">
        <f t="shared" si="3"/>
        <v>18811</v>
      </c>
      <c r="I14" s="36">
        <f t="shared" si="4"/>
        <v>4.3455862648887909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9" customFormat="1" ht="22.9" customHeight="1">
      <c r="A15" s="26" t="s">
        <v>28</v>
      </c>
      <c r="B15" s="27">
        <v>9869</v>
      </c>
      <c r="C15" s="28">
        <f t="shared" si="0"/>
        <v>4.463853596095654</v>
      </c>
      <c r="D15" s="27">
        <v>11377</v>
      </c>
      <c r="E15" s="28">
        <f t="shared" si="1"/>
        <v>5.3761967318470072</v>
      </c>
      <c r="F15" s="27">
        <v>0</v>
      </c>
      <c r="G15" s="38">
        <f t="shared" si="2"/>
        <v>0</v>
      </c>
      <c r="H15" s="29">
        <f t="shared" si="3"/>
        <v>21246</v>
      </c>
      <c r="I15" s="30">
        <f t="shared" si="4"/>
        <v>4.9081030133340722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9" customFormat="1" ht="22.9" customHeight="1">
      <c r="A16" s="32" t="s">
        <v>30</v>
      </c>
      <c r="B16" s="33">
        <v>13003</v>
      </c>
      <c r="C16" s="34">
        <f t="shared" si="0"/>
        <v>5.881395106903617</v>
      </c>
      <c r="D16" s="33">
        <v>11674</v>
      </c>
      <c r="E16" s="34">
        <f t="shared" si="1"/>
        <v>5.516543961288737</v>
      </c>
      <c r="F16" s="33">
        <v>0</v>
      </c>
      <c r="G16" s="34">
        <f t="shared" si="2"/>
        <v>0</v>
      </c>
      <c r="H16" s="35">
        <f t="shared" si="3"/>
        <v>24677</v>
      </c>
      <c r="I16" s="36">
        <f t="shared" si="4"/>
        <v>5.7007087480017375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9" customFormat="1" ht="22.9" customHeight="1">
      <c r="A17" s="26" t="s">
        <v>32</v>
      </c>
      <c r="B17" s="27">
        <v>13163</v>
      </c>
      <c r="C17" s="28">
        <f t="shared" si="0"/>
        <v>5.953764807519212</v>
      </c>
      <c r="D17" s="27">
        <v>14380</v>
      </c>
      <c r="E17" s="28">
        <f t="shared" si="1"/>
        <v>6.7952631628689435</v>
      </c>
      <c r="F17" s="27">
        <v>0</v>
      </c>
      <c r="G17" s="28">
        <f t="shared" si="2"/>
        <v>0</v>
      </c>
      <c r="H17" s="29">
        <f t="shared" si="3"/>
        <v>27543</v>
      </c>
      <c r="I17" s="30">
        <f t="shared" si="4"/>
        <v>6.362792115987026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9" customFormat="1" ht="22.9" customHeight="1">
      <c r="A18" s="32" t="s">
        <v>34</v>
      </c>
      <c r="B18" s="33">
        <v>17325</v>
      </c>
      <c r="C18" s="34">
        <f t="shared" si="0"/>
        <v>7.8362816447823711</v>
      </c>
      <c r="D18" s="33">
        <v>14279</v>
      </c>
      <c r="E18" s="34">
        <f t="shared" si="1"/>
        <v>6.7475356538668736</v>
      </c>
      <c r="F18" s="33">
        <v>0</v>
      </c>
      <c r="G18" s="34">
        <f t="shared" si="2"/>
        <v>0</v>
      </c>
      <c r="H18" s="35">
        <f t="shared" si="3"/>
        <v>31604</v>
      </c>
      <c r="I18" s="36">
        <f t="shared" si="4"/>
        <v>7.3009360648314994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9" customFormat="1" ht="22.9" customHeight="1">
      <c r="A19" s="26" t="s">
        <v>36</v>
      </c>
      <c r="B19" s="27">
        <v>24828</v>
      </c>
      <c r="C19" s="28">
        <f t="shared" si="0"/>
        <v>11.229968293024918</v>
      </c>
      <c r="D19" s="27">
        <v>17436</v>
      </c>
      <c r="E19" s="28">
        <f t="shared" si="1"/>
        <v>8.2393747223771125</v>
      </c>
      <c r="F19" s="27">
        <v>0</v>
      </c>
      <c r="G19" s="28">
        <f t="shared" si="2"/>
        <v>0</v>
      </c>
      <c r="H19" s="29">
        <f t="shared" si="3"/>
        <v>42264</v>
      </c>
      <c r="I19" s="30">
        <f t="shared" si="4"/>
        <v>9.7635350539184422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9" customFormat="1" ht="22.5" customHeight="1">
      <c r="A20" s="32" t="s">
        <v>38</v>
      </c>
      <c r="B20" s="33">
        <v>46417</v>
      </c>
      <c r="C20" s="34">
        <f t="shared" si="0"/>
        <v>20.994902459212888</v>
      </c>
      <c r="D20" s="33">
        <v>29136</v>
      </c>
      <c r="E20" s="34">
        <f t="shared" si="1"/>
        <v>13.768204973111928</v>
      </c>
      <c r="F20" s="33">
        <v>0</v>
      </c>
      <c r="G20" s="34">
        <f t="shared" si="2"/>
        <v>0</v>
      </c>
      <c r="H20" s="35">
        <f t="shared" si="3"/>
        <v>75553</v>
      </c>
      <c r="I20" s="36">
        <f t="shared" si="4"/>
        <v>17.45372808841331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43" customFormat="1" ht="22.5" customHeight="1">
      <c r="A21" s="39" t="s">
        <v>10</v>
      </c>
      <c r="B21" s="40">
        <f>SUM(B9:B20)</f>
        <v>221087</v>
      </c>
      <c r="C21" s="41">
        <f>SUM(B21/$B$21*100)</f>
        <v>100</v>
      </c>
      <c r="D21" s="40">
        <f>SUM(D9:D20)</f>
        <v>211618</v>
      </c>
      <c r="E21" s="41">
        <f>SUM(D21/$D$21*100)</f>
        <v>100</v>
      </c>
      <c r="F21" s="40">
        <f>SUM(F9:F19)</f>
        <v>171</v>
      </c>
      <c r="G21" s="41">
        <f>SUM(F21/$F$21*100)</f>
        <v>100</v>
      </c>
      <c r="H21" s="40">
        <f>SUM(B21,D21,F21)</f>
        <v>432876</v>
      </c>
      <c r="I21" s="41">
        <f>SUM(H21/$H$21*100)</f>
        <v>100</v>
      </c>
      <c r="J21" s="42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43" customFormat="1" ht="9" customHeight="1">
      <c r="A22" s="44"/>
      <c r="B22" s="45"/>
      <c r="C22" s="46"/>
      <c r="D22" s="45"/>
      <c r="E22" s="47"/>
      <c r="F22" s="45"/>
      <c r="G22" s="47"/>
      <c r="H22" s="45"/>
      <c r="I22" s="47"/>
      <c r="J22" s="4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51" customFormat="1" ht="39.75" customHeight="1">
      <c r="A23" s="48" t="s">
        <v>40</v>
      </c>
      <c r="B23" s="48"/>
      <c r="C23" s="48"/>
      <c r="D23" s="48"/>
      <c r="E23" s="49"/>
      <c r="F23" s="50" t="s">
        <v>41</v>
      </c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s="55" customFormat="1" ht="15" customHeight="1">
      <c r="A24" s="52" t="s">
        <v>42</v>
      </c>
      <c r="B24" s="53"/>
      <c r="C24" s="53"/>
      <c r="D24" s="53"/>
      <c r="E24" s="53"/>
      <c r="F24" s="53"/>
      <c r="G24" s="53"/>
      <c r="H24" s="53"/>
      <c r="I24" s="53"/>
      <c r="J24" s="54" t="s">
        <v>43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s="9" customFormat="1">
      <c r="A25" s="1"/>
      <c r="B25" s="1"/>
      <c r="C25" s="1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9" customFormat="1">
      <c r="A26" s="1"/>
      <c r="B26" s="56"/>
      <c r="C26" s="56"/>
      <c r="D26" s="56"/>
      <c r="E26" s="56"/>
      <c r="F26" s="56"/>
      <c r="G26" s="56"/>
      <c r="H26" s="56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9" customFormat="1">
      <c r="A27" s="1"/>
      <c r="B27" s="56"/>
      <c r="C27" s="56"/>
      <c r="D27" s="56"/>
      <c r="E27" s="56"/>
      <c r="F27" s="56"/>
      <c r="G27" s="56"/>
      <c r="H27" s="56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31</Topic_Id>
    <Project_Id xmlns="667bc8ee-7384-4122-9de8-16030d351779" xsi:nil="true"/>
    <Title_Ar xmlns="667bc8ee-7384-4122-9de8-16030d351779">حركة المسافرين في مطارات دبي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98D9C255-B1C0-4677-B14A-7978236855FF}"/>
</file>

<file path=customXml/itemProps2.xml><?xml version="1.0" encoding="utf-8"?>
<ds:datastoreItem xmlns:ds="http://schemas.openxmlformats.org/officeDocument/2006/customXml" ds:itemID="{FF389DFC-F51E-4493-8CA2-237F84D23C45}"/>
</file>

<file path=customXml/itemProps3.xml><?xml version="1.0" encoding="utf-8"?>
<ds:datastoreItem xmlns:ds="http://schemas.openxmlformats.org/officeDocument/2006/customXml" ds:itemID="{78BA5261-6FF7-4AA0-818B-4B429953540F}"/>
</file>

<file path=customXml/itemProps4.xml><?xml version="1.0" encoding="utf-8"?>
<ds:datastoreItem xmlns:ds="http://schemas.openxmlformats.org/officeDocument/2006/customXml" ds:itemID="{897F1422-86C6-4AC0-945B-0D404CAD9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Al Maktoum International by Type and Month</dc:title>
  <dc:creator>Afaf Kamal Mahmood</dc:creator>
  <cp:lastModifiedBy>Afaf Kamal Mahmood</cp:lastModifiedBy>
  <dcterms:created xsi:type="dcterms:W3CDTF">2019-11-06T07:15:44Z</dcterms:created>
  <dcterms:modified xsi:type="dcterms:W3CDTF">2019-11-06T07:16:14Z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